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210" windowWidth="9930" windowHeight="8490" activeTab="3"/>
  </bookViews>
  <sheets>
    <sheet name="CCIS" sheetId="1" r:id="rId1"/>
    <sheet name="CCBS" sheetId="2" r:id="rId2"/>
    <sheet name="CCSCE" sheetId="3" r:id="rId3"/>
    <sheet name="CCCFS" sheetId="4" r:id="rId4"/>
  </sheets>
  <definedNames>
    <definedName name="_xlnm.Print_Area" localSheetId="0">'CCIS'!$A$1:$H$40</definedName>
  </definedNames>
  <calcPr fullCalcOnLoad="1"/>
</workbook>
</file>

<file path=xl/sharedStrings.xml><?xml version="1.0" encoding="utf-8"?>
<sst xmlns="http://schemas.openxmlformats.org/spreadsheetml/2006/main" count="159" uniqueCount="127">
  <si>
    <t>DOMINANT ENTERPRISE BERHAD</t>
  </si>
  <si>
    <t>(Company No.221206-D)</t>
  </si>
  <si>
    <t>CONDENSED CONSOLIDATED INCOME STATEMENTS (UNAUDITED)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</si>
  <si>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</si>
  <si>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</si>
  <si>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</si>
  <si>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</si>
  <si>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</si>
  <si>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</si>
  <si>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</si>
  <si>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</si>
  <si>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</si>
  <si>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</si>
  <si>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</si>
  <si>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</si>
  <si>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</si>
  <si>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</si>
  <si>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</si>
  <si>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</si>
  <si>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</si>
  <si>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</si>
  <si>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</si>
  <si>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</si>
  <si>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</si>
  <si>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</si>
  <si>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</si>
  <si>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</si>
  <si>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</si>
  <si>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</si>
  <si>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</si>
  <si>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</si>
  <si>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</si>
  <si>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</si>
  <si>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</si>
  <si>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</si>
  <si>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</si>
  <si>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</si>
  <si>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</si>
  <si>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</si>
  <si>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</si>
  <si>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</si>
  <si>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</si>
  <si>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</si>
  <si>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</si>
  <si>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</si>
  <si>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</si>
  <si>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</si>
  <si>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</si>
  <si>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</si>
  <si>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</si>
  <si>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</si>
  <si>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</si>
  <si>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</si>
  <si>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</si>
  <si>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</si>
  <si>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</si>
  <si>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</si>
  <si>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</si>
  <si>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</si>
  <si>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</si>
  <si>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</si>
  <si>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</si>
  <si>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</si>
  <si>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</si>
  <si>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</si>
  <si>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</si>
  <si>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</si>
  <si>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</si>
  <si>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</si>
  <si>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</si>
  <si>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</si>
  <si>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</si>
  <si>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</si>
  <si>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</si>
  <si>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</si>
  <si>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</si>
  <si>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</si>
  <si>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</si>
  <si>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</si>
  <si>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</si>
  <si>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</si>
  <si>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</si>
  <si>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</si>
  <si>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</si>
  <si>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</si>
  <si>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</si>
  <si>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</si>
  <si>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</si>
  <si>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</si>
  <si>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 xml:space="preserve">          Asset held for sale</t>
  </si>
  <si>
    <t>Adjustment for foreign exchange differentials</t>
  </si>
  <si>
    <t>Cash generated from / (used in) operations</t>
  </si>
  <si>
    <t>FYE2008</t>
  </si>
  <si>
    <t>Balance as at 1 April 2007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</si>
  <si>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</si>
  <si>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</si>
  <si>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</si>
  <si>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Net cash from / (used in) investing activities</t>
  </si>
  <si>
    <t>Net cash from / (used in) financing activities</t>
  </si>
  <si>
    <t>Balance as at 1 April 2008</t>
  </si>
  <si>
    <t xml:space="preserve">Financial Statements for the financial year ended 31st March 2008 and the accompanying explanatory notes to </t>
  </si>
  <si>
    <t>Statements for the financial year ended 31st March 2008 and the accompanying explanatory notes to the interim</t>
  </si>
  <si>
    <t>the financial year ended  31st  March 2008  and  the accompanying  explanatory notes to the interim financial reports.</t>
  </si>
  <si>
    <t>FYE2009</t>
  </si>
  <si>
    <t xml:space="preserve">Statements  for the financial year ended  31st March 2008  and the accompanying explanatory notes to the </t>
  </si>
  <si>
    <t xml:space="preserve">          Prepaid land lease payments</t>
  </si>
  <si>
    <t xml:space="preserve">          Issued capital</t>
  </si>
  <si>
    <t xml:space="preserve">          Treasury shares</t>
  </si>
  <si>
    <t>Issued</t>
  </si>
  <si>
    <t>Treasury</t>
  </si>
  <si>
    <t>Shares</t>
  </si>
  <si>
    <t>Translation surplus</t>
  </si>
  <si>
    <t xml:space="preserve"> 30 September 2008</t>
  </si>
  <si>
    <t xml:space="preserve"> 31 December 2008</t>
  </si>
  <si>
    <t>AS AT 31 DECEMBER 2008</t>
  </si>
  <si>
    <t>Current Quarter Ended 31.12.2008</t>
  </si>
  <si>
    <t>Preceding Year Corresponding Quarter Ended 31.12.2007</t>
  </si>
  <si>
    <t>Current Year    To Date              Ended  31.12.2008</t>
  </si>
  <si>
    <t>Balance as at 31 December 2007</t>
  </si>
  <si>
    <t>Balance as at 31 December 2008</t>
  </si>
  <si>
    <t>Financial Period Ended 31.12.2008</t>
  </si>
  <si>
    <t>Financial Period Ended 31.12.2007</t>
  </si>
  <si>
    <t>FOR THE THIRD QUARTER ENDED 31 DECEMBER 2008</t>
  </si>
  <si>
    <t>Profit for the period</t>
  </si>
  <si>
    <t>Purchase of treasury shares</t>
  </si>
  <si>
    <t>Translation deficits</t>
  </si>
  <si>
    <t>Net cash from / (used in) operating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</si>
</sst>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  <numFmt numFmtId="175" formatCode="_(* #,##0.0_);_(* \(#,##0.0\);_(* &quot;-&quot;??_);_(@_)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38" fontId="1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3" fontId="1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42" applyNumberFormat="1" applyFont="1" applyFill="1" applyAlignment="1">
      <alignment/>
    </xf>
    <xf numFmtId="43" fontId="2" fillId="0" borderId="0" xfId="42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16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14" xfId="42" applyNumberFormat="1" applyFont="1" applyFill="1" applyBorder="1" applyAlignment="1">
      <alignment/>
    </xf>
    <xf numFmtId="43" fontId="2" fillId="0" borderId="0" xfId="42" applyFont="1" applyFill="1" applyBorder="1" applyAlignment="1">
      <alignment vertical="center"/>
    </xf>
    <xf numFmtId="170" fontId="2" fillId="0" borderId="0" xfId="42" applyNumberFormat="1" applyFont="1" applyFill="1" applyAlignment="1">
      <alignment vertical="center"/>
    </xf>
    <xf numFmtId="170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17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 horizontal="center"/>
    </xf>
    <xf numFmtId="170" fontId="1" fillId="0" borderId="0" xfId="42" applyNumberFormat="1" applyFont="1" applyFill="1" applyBorder="1" applyAlignment="1" quotePrefix="1">
      <alignment horizontal="center"/>
    </xf>
    <xf numFmtId="43" fontId="1" fillId="20" borderId="0" xfId="42" applyFont="1" applyFill="1" applyAlignment="1">
      <alignment/>
    </xf>
    <xf numFmtId="43" fontId="4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70" fontId="1" fillId="0" borderId="16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7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7" fillId="0" borderId="0" xfId="42" applyFont="1" applyFill="1" applyAlignment="1">
      <alignment horizontal="left"/>
    </xf>
    <xf numFmtId="170" fontId="8" fillId="0" borderId="0" xfId="42" applyNumberFormat="1" applyFont="1" applyFill="1" applyAlignment="1">
      <alignment/>
    </xf>
    <xf numFmtId="43" fontId="9" fillId="0" borderId="0" xfId="42" applyFont="1" applyFill="1" applyAlignment="1">
      <alignment horizontal="left"/>
    </xf>
    <xf numFmtId="43" fontId="9" fillId="0" borderId="0" xfId="42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0" fillId="0" borderId="0" xfId="42" applyFont="1" applyFill="1" applyAlignment="1">
      <alignment horizontal="left"/>
    </xf>
    <xf numFmtId="43" fontId="7" fillId="0" borderId="0" xfId="42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14" xfId="42" applyNumberFormat="1" applyFont="1" applyFill="1" applyBorder="1" applyAlignment="1">
      <alignment horizontal="right" vertical="center"/>
    </xf>
    <xf numFmtId="170" fontId="2" fillId="0" borderId="16" xfId="42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42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horizontal="justify" vertical="top" wrapText="1"/>
    </xf>
    <xf numFmtId="170" fontId="2" fillId="0" borderId="16" xfId="42" applyNumberFormat="1" applyFont="1" applyFill="1" applyBorder="1" applyAlignment="1">
      <alignment vertical="center"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1" fillId="0" borderId="0" xfId="42" applyFont="1" applyBorder="1" applyAlignment="1">
      <alignment vertical="center"/>
    </xf>
    <xf numFmtId="170" fontId="2" fillId="0" borderId="17" xfId="42" applyNumberFormat="1" applyFont="1" applyBorder="1" applyAlignment="1">
      <alignment vertical="center"/>
    </xf>
    <xf numFmtId="170" fontId="2" fillId="0" borderId="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57" applyFont="1">
      <alignment/>
      <protection/>
    </xf>
    <xf numFmtId="171" fontId="16" fillId="0" borderId="0" xfId="60" applyNumberFormat="1" applyFont="1" applyFill="1" applyAlignment="1">
      <alignment/>
    </xf>
    <xf numFmtId="170" fontId="16" fillId="0" borderId="0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1" fontId="16" fillId="0" borderId="14" xfId="60" applyNumberFormat="1" applyFont="1" applyFill="1" applyBorder="1" applyAlignment="1">
      <alignment/>
    </xf>
    <xf numFmtId="9" fontId="2" fillId="0" borderId="0" xfId="60" applyFont="1" applyFill="1" applyAlignment="1">
      <alignment/>
    </xf>
    <xf numFmtId="170" fontId="2" fillId="0" borderId="0" xfId="0" applyNumberFormat="1" applyFont="1" applyFill="1" applyAlignment="1">
      <alignment/>
    </xf>
    <xf numFmtId="9" fontId="2" fillId="0" borderId="0" xfId="60" applyFont="1" applyFill="1" applyAlignment="1">
      <alignment/>
    </xf>
    <xf numFmtId="9" fontId="2" fillId="0" borderId="0" xfId="0" applyNumberFormat="1" applyFont="1" applyFill="1" applyAlignment="1">
      <alignment/>
    </xf>
    <xf numFmtId="43" fontId="11" fillId="0" borderId="0" xfId="42" applyFont="1" applyFill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>
      <alignment horizontal="left"/>
    </xf>
    <xf numFmtId="0" fontId="2" fillId="0" borderId="0" xfId="0" applyFont="1" applyFill="1" applyAlignment="1">
      <alignment horizontal="center"/>
    </xf>
    <xf numFmtId="170" fontId="1" fillId="0" borderId="0" xfId="42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SBn-Accs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I17" sqref="I17:I18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122</v>
      </c>
    </row>
    <row r="5" ht="12" customHeight="1"/>
    <row r="6" spans="1:8" s="11" customFormat="1" ht="37.5" customHeight="1">
      <c r="A6" s="8"/>
      <c r="B6" s="9" t="s">
        <v>103</v>
      </c>
      <c r="C6" s="10"/>
      <c r="D6" s="9" t="s">
        <v>92</v>
      </c>
      <c r="E6" s="10"/>
      <c r="F6" s="9" t="s">
        <v>103</v>
      </c>
      <c r="G6" s="10"/>
      <c r="H6" s="9" t="s">
        <v>92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3</v>
      </c>
      <c r="D8" s="19"/>
      <c r="E8" s="15"/>
      <c r="F8" s="17"/>
      <c r="G8" s="18" t="s">
        <v>4</v>
      </c>
      <c r="H8" s="19"/>
    </row>
    <row r="9" spans="1:8" s="25" customFormat="1" ht="58.5" customHeight="1">
      <c r="A9" s="20"/>
      <c r="B9" s="21" t="s">
        <v>115</v>
      </c>
      <c r="C9" s="22"/>
      <c r="D9" s="23" t="s">
        <v>116</v>
      </c>
      <c r="E9" s="24"/>
      <c r="F9" s="21" t="s">
        <v>117</v>
      </c>
      <c r="G9" s="22"/>
      <c r="H9" s="23" t="s">
        <v>116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5</v>
      </c>
      <c r="C11" s="29"/>
      <c r="D11" s="28" t="s">
        <v>5</v>
      </c>
      <c r="E11" s="29"/>
      <c r="F11" s="28" t="s">
        <v>5</v>
      </c>
      <c r="G11" s="29"/>
      <c r="H11" s="28" t="s">
        <v>5</v>
      </c>
    </row>
    <row r="12" ht="15" customHeight="1"/>
    <row r="13" spans="1:11" s="11" customFormat="1" ht="13.5" customHeight="1" thickBot="1">
      <c r="A13" s="8" t="s">
        <v>6</v>
      </c>
      <c r="B13" s="30">
        <v>68306</v>
      </c>
      <c r="C13" s="31"/>
      <c r="D13" s="30">
        <v>84742</v>
      </c>
      <c r="E13" s="31"/>
      <c r="F13" s="30">
        <v>249121</v>
      </c>
      <c r="G13" s="31"/>
      <c r="H13" s="30">
        <v>235841</v>
      </c>
      <c r="J13" s="106"/>
      <c r="K13" s="106"/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7</v>
      </c>
      <c r="B15" s="12">
        <v>3288</v>
      </c>
      <c r="C15" s="31"/>
      <c r="D15" s="12">
        <v>5523</v>
      </c>
      <c r="E15" s="31"/>
      <c r="F15" s="12">
        <v>14485</v>
      </c>
      <c r="G15" s="31"/>
      <c r="H15" s="12">
        <v>14945</v>
      </c>
    </row>
    <row r="16" spans="1:8" s="11" customFormat="1" ht="13.5" customHeight="1">
      <c r="A16" s="8"/>
      <c r="B16" s="12"/>
      <c r="C16" s="31"/>
      <c r="D16" s="12"/>
      <c r="E16" s="31"/>
      <c r="F16" s="12"/>
      <c r="G16" s="31"/>
      <c r="H16" s="12"/>
    </row>
    <row r="17" spans="1:8" s="11" customFormat="1" ht="13.5" customHeight="1">
      <c r="A17" s="8" t="s">
        <v>8</v>
      </c>
      <c r="B17" s="12">
        <v>-510</v>
      </c>
      <c r="C17" s="31"/>
      <c r="D17" s="12">
        <v>-912</v>
      </c>
      <c r="E17" s="31"/>
      <c r="F17" s="12">
        <v>-2129</v>
      </c>
      <c r="G17" s="31"/>
      <c r="H17" s="12">
        <v>-2327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9</v>
      </c>
      <c r="B19" s="12">
        <v>46</v>
      </c>
      <c r="C19" s="31"/>
      <c r="D19" s="12">
        <v>30</v>
      </c>
      <c r="E19" s="31"/>
      <c r="F19" s="12">
        <v>169</v>
      </c>
      <c r="G19" s="31"/>
      <c r="H19" s="12">
        <v>107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11" s="11" customFormat="1" ht="13.5" customHeight="1">
      <c r="A21" s="8" t="s">
        <v>10</v>
      </c>
      <c r="B21" s="12">
        <f>SUM(B15:B20)</f>
        <v>2824</v>
      </c>
      <c r="C21" s="31"/>
      <c r="D21" s="12">
        <f>SUM(D15:D20)</f>
        <v>4641</v>
      </c>
      <c r="E21" s="31"/>
      <c r="F21" s="12">
        <f>SUM(F15:F20)</f>
        <v>12525</v>
      </c>
      <c r="G21" s="31"/>
      <c r="H21" s="12">
        <f>SUM(H15:H20)</f>
        <v>12725</v>
      </c>
      <c r="J21" s="106"/>
      <c r="K21" s="106"/>
    </row>
    <row r="22" spans="1:10" s="11" customFormat="1" ht="13.5" customHeight="1">
      <c r="A22" s="8"/>
      <c r="B22" s="102"/>
      <c r="C22" s="103"/>
      <c r="D22" s="102"/>
      <c r="E22" s="103"/>
      <c r="F22" s="102"/>
      <c r="G22" s="103"/>
      <c r="H22" s="102"/>
      <c r="I22" s="104"/>
      <c r="J22" s="102"/>
    </row>
    <row r="23" spans="1:8" s="33" customFormat="1" ht="13.5" customHeight="1">
      <c r="A23" s="32" t="s">
        <v>11</v>
      </c>
      <c r="B23" s="12">
        <v>-797</v>
      </c>
      <c r="C23" s="31"/>
      <c r="D23" s="12">
        <v>-1382</v>
      </c>
      <c r="E23" s="31"/>
      <c r="F23" s="12">
        <v>-2963</v>
      </c>
      <c r="G23" s="31"/>
      <c r="H23" s="12">
        <v>-3102</v>
      </c>
    </row>
    <row r="24" spans="1:8" s="33" customFormat="1" ht="13.5" customHeight="1">
      <c r="A24" s="32"/>
      <c r="B24" s="105"/>
      <c r="C24" s="103"/>
      <c r="D24" s="105"/>
      <c r="E24" s="103"/>
      <c r="F24" s="105"/>
      <c r="G24" s="103"/>
      <c r="H24" s="105"/>
    </row>
    <row r="25" spans="1:8" s="33" customFormat="1" ht="13.5" customHeight="1" thickBot="1">
      <c r="A25" s="32" t="s">
        <v>12</v>
      </c>
      <c r="B25" s="30">
        <f>SUM(B21:B23)</f>
        <v>2027</v>
      </c>
      <c r="C25" s="31"/>
      <c r="D25" s="30">
        <f>SUM(D21:D23)</f>
        <v>3259</v>
      </c>
      <c r="E25" s="31"/>
      <c r="F25" s="30">
        <f>SUM(F21:F23)</f>
        <v>9562</v>
      </c>
      <c r="G25" s="31"/>
      <c r="H25" s="30">
        <f>SUM(H21:H23)</f>
        <v>9623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13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14</v>
      </c>
      <c r="B28" s="12">
        <v>1962</v>
      </c>
      <c r="C28" s="31"/>
      <c r="D28" s="12">
        <v>3199</v>
      </c>
      <c r="E28" s="31"/>
      <c r="F28" s="12">
        <v>9374</v>
      </c>
      <c r="G28" s="31"/>
      <c r="H28" s="12">
        <v>9397</v>
      </c>
    </row>
    <row r="29" spans="1:8" s="38" customFormat="1" ht="13.5" customHeight="1">
      <c r="A29" s="35" t="s">
        <v>15</v>
      </c>
      <c r="B29" s="36">
        <f>B30-B28</f>
        <v>65</v>
      </c>
      <c r="C29" s="37"/>
      <c r="D29" s="36">
        <f>D30-D28</f>
        <v>60</v>
      </c>
      <c r="E29" s="37"/>
      <c r="F29" s="36">
        <f>F30-F28</f>
        <v>188</v>
      </c>
      <c r="G29" s="37"/>
      <c r="H29" s="36">
        <f>H30-H28</f>
        <v>226</v>
      </c>
    </row>
    <row r="30" spans="1:8" s="33" customFormat="1" ht="19.5" customHeight="1" thickBot="1">
      <c r="A30" s="32"/>
      <c r="B30" s="39">
        <f>B25</f>
        <v>2027</v>
      </c>
      <c r="C30" s="31"/>
      <c r="D30" s="39">
        <f>D25</f>
        <v>3259</v>
      </c>
      <c r="E30" s="31"/>
      <c r="F30" s="39">
        <f>F25</f>
        <v>9562</v>
      </c>
      <c r="G30" s="31"/>
      <c r="H30" s="39">
        <f>H25</f>
        <v>9623</v>
      </c>
    </row>
    <row r="31" spans="1:8" s="33" customFormat="1" ht="27.75" customHeight="1" thickTop="1">
      <c r="A31" s="8" t="s">
        <v>16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17</v>
      </c>
      <c r="B32" s="40">
        <v>1.58</v>
      </c>
      <c r="C32" s="32"/>
      <c r="D32" s="40">
        <v>2.61</v>
      </c>
      <c r="E32" s="32"/>
      <c r="F32" s="40">
        <v>7.56</v>
      </c>
      <c r="G32" s="32"/>
      <c r="H32" s="40">
        <v>7.69</v>
      </c>
    </row>
    <row r="33" spans="1:8" s="11" customFormat="1" ht="13.5" customHeight="1">
      <c r="A33" s="8" t="s">
        <v>18</v>
      </c>
      <c r="B33" s="41">
        <v>1.56</v>
      </c>
      <c r="C33" s="32"/>
      <c r="D33" s="41">
        <v>2.54</v>
      </c>
      <c r="E33" s="32"/>
      <c r="F33" s="41">
        <v>7.51</v>
      </c>
      <c r="G33" s="32"/>
      <c r="H33" s="41">
        <v>7.44</v>
      </c>
    </row>
    <row r="34" spans="1:2" s="11" customFormat="1" ht="15" customHeight="1">
      <c r="A34" s="2"/>
      <c r="B34" s="42"/>
    </row>
    <row r="35" ht="12.75" customHeight="1"/>
    <row r="36" ht="12.75" customHeight="1"/>
    <row r="37" ht="84.75" customHeight="1"/>
    <row r="38" spans="1:7" ht="12.75" customHeight="1">
      <c r="A38" s="1" t="s">
        <v>19</v>
      </c>
      <c r="C38" s="2"/>
      <c r="E38" s="2"/>
      <c r="G38" s="2"/>
    </row>
    <row r="39" spans="1:7" ht="12.75" customHeight="1">
      <c r="A39" s="1" t="s">
        <v>104</v>
      </c>
      <c r="C39" s="2"/>
      <c r="E39" s="2"/>
      <c r="G39" s="2"/>
    </row>
    <row r="40" ht="12.75" customHeight="1">
      <c r="A40" s="1" t="s">
        <v>20</v>
      </c>
    </row>
    <row r="41" ht="12.75" customHeight="1">
      <c r="A41" s="1"/>
    </row>
  </sheetData>
  <sheetProtection/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3">
      <selection activeCell="G4" sqref="G1:M16384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3" customWidth="1"/>
    <col min="4" max="4" width="6.421875" style="43" customWidth="1"/>
    <col min="5" max="5" width="13.421875" style="43" customWidth="1"/>
    <col min="6" max="6" width="1.421875" style="2" customWidth="1"/>
    <col min="7" max="7" width="15.00390625" style="2" customWidth="1"/>
    <col min="8" max="8" width="22.421875" style="2" customWidth="1"/>
    <col min="9" max="9" width="9.140625" style="2" customWidth="1"/>
    <col min="10" max="10" width="11.140625" style="2" bestFit="1" customWidth="1"/>
    <col min="11" max="16384" width="9.140625" style="2" customWidth="1"/>
  </cols>
  <sheetData>
    <row r="1" spans="1:2" ht="12.75" customHeight="1">
      <c r="A1" s="1" t="s">
        <v>0</v>
      </c>
      <c r="B1" s="1"/>
    </row>
    <row r="2" spans="1:2" ht="12.75" customHeight="1">
      <c r="A2" s="1" t="s">
        <v>1</v>
      </c>
      <c r="B2" s="1"/>
    </row>
    <row r="3" spans="1:2" ht="12.75" customHeight="1">
      <c r="A3" s="6" t="s">
        <v>21</v>
      </c>
      <c r="B3" s="6"/>
    </row>
    <row r="4" spans="1:2" ht="12.75" customHeight="1">
      <c r="A4" s="6" t="s">
        <v>114</v>
      </c>
      <c r="B4" s="6"/>
    </row>
    <row r="5" spans="3:5" ht="20.25" customHeight="1">
      <c r="C5" s="44" t="s">
        <v>22</v>
      </c>
      <c r="D5" s="44"/>
      <c r="E5" s="44" t="s">
        <v>22</v>
      </c>
    </row>
    <row r="6" spans="1:5" ht="12.75" customHeight="1">
      <c r="A6" s="7" t="s">
        <v>23</v>
      </c>
      <c r="C6" s="45" t="s">
        <v>113</v>
      </c>
      <c r="D6" s="44"/>
      <c r="E6" s="45" t="s">
        <v>112</v>
      </c>
    </row>
    <row r="7" spans="3:5" ht="12.75" customHeight="1">
      <c r="C7" s="44" t="s">
        <v>5</v>
      </c>
      <c r="D7" s="44"/>
      <c r="E7" s="44" t="s">
        <v>5</v>
      </c>
    </row>
    <row r="8" spans="1:5" ht="12.75" customHeight="1">
      <c r="A8" s="46" t="s">
        <v>24</v>
      </c>
      <c r="B8" s="1"/>
      <c r="C8" s="44"/>
      <c r="D8" s="44"/>
      <c r="E8" s="44"/>
    </row>
    <row r="9" spans="1:2" ht="15.75" customHeight="1">
      <c r="A9" s="47" t="s">
        <v>25</v>
      </c>
      <c r="B9" s="47"/>
    </row>
    <row r="10" spans="1:5" ht="12.75" customHeight="1">
      <c r="A10" s="48" t="s">
        <v>26</v>
      </c>
      <c r="B10" s="48"/>
      <c r="C10" s="43">
        <v>41202</v>
      </c>
      <c r="E10" s="43">
        <v>39370</v>
      </c>
    </row>
    <row r="11" spans="1:5" ht="12.75" customHeight="1">
      <c r="A11" s="48" t="s">
        <v>105</v>
      </c>
      <c r="B11" s="48"/>
      <c r="C11" s="43">
        <v>5988</v>
      </c>
      <c r="E11" s="43">
        <v>6065</v>
      </c>
    </row>
    <row r="12" spans="1:5" ht="12.75" customHeight="1">
      <c r="A12" s="48" t="s">
        <v>27</v>
      </c>
      <c r="B12" s="48"/>
      <c r="C12" s="43">
        <f>E12</f>
        <v>837</v>
      </c>
      <c r="E12" s="43">
        <v>837</v>
      </c>
    </row>
    <row r="13" spans="1:10" ht="12.75" customHeight="1">
      <c r="A13" s="48"/>
      <c r="B13" s="48"/>
      <c r="C13" s="49">
        <f>SUM(C10:C12)</f>
        <v>48027</v>
      </c>
      <c r="E13" s="49">
        <f>SUM(E10:E12)</f>
        <v>46272</v>
      </c>
      <c r="G13" s="107"/>
      <c r="J13" s="7"/>
    </row>
    <row r="14" spans="1:7" ht="12.75" customHeight="1">
      <c r="A14" s="47" t="s">
        <v>28</v>
      </c>
      <c r="B14" s="47"/>
      <c r="G14" s="107"/>
    </row>
    <row r="15" spans="1:12" ht="12.75" customHeight="1">
      <c r="A15" s="48" t="s">
        <v>29</v>
      </c>
      <c r="B15" s="48"/>
      <c r="C15" s="43">
        <v>49881</v>
      </c>
      <c r="E15" s="43">
        <v>61147</v>
      </c>
      <c r="G15" s="107"/>
      <c r="J15" s="108"/>
      <c r="L15" s="109"/>
    </row>
    <row r="16" spans="1:7" ht="12.75" customHeight="1">
      <c r="A16" s="48" t="s">
        <v>30</v>
      </c>
      <c r="B16" s="48"/>
      <c r="C16" s="43">
        <v>57271</v>
      </c>
      <c r="E16" s="43">
        <v>71496</v>
      </c>
      <c r="G16" s="107"/>
    </row>
    <row r="17" spans="1:7" ht="12.75" customHeight="1">
      <c r="A17" s="48" t="s">
        <v>31</v>
      </c>
      <c r="B17" s="48"/>
      <c r="C17" s="43">
        <v>1615</v>
      </c>
      <c r="E17" s="43">
        <v>1466</v>
      </c>
      <c r="G17" s="107"/>
    </row>
    <row r="18" spans="1:5" ht="12.75" customHeight="1">
      <c r="A18" s="48" t="s">
        <v>32</v>
      </c>
      <c r="B18" s="48"/>
      <c r="C18" s="43">
        <v>10262</v>
      </c>
      <c r="E18" s="43">
        <v>10421</v>
      </c>
    </row>
    <row r="19" spans="1:5" ht="12.75" customHeight="1">
      <c r="A19" s="2"/>
      <c r="B19" s="48"/>
      <c r="C19" s="53">
        <f>SUM(C15:C18)</f>
        <v>119029</v>
      </c>
      <c r="E19" s="53">
        <f>SUM(E15:E18)</f>
        <v>144530</v>
      </c>
    </row>
    <row r="20" spans="1:5" ht="12.75" customHeight="1">
      <c r="A20" s="48" t="s">
        <v>89</v>
      </c>
      <c r="B20" s="48"/>
      <c r="C20" s="43">
        <v>40</v>
      </c>
      <c r="E20" s="43">
        <v>0</v>
      </c>
    </row>
    <row r="21" spans="1:5" ht="12.75" customHeight="1">
      <c r="A21" s="48"/>
      <c r="B21" s="48"/>
      <c r="C21" s="49">
        <f>SUM(C19:C20)</f>
        <v>119069</v>
      </c>
      <c r="E21" s="49">
        <f>SUM(E19:E20)</f>
        <v>144530</v>
      </c>
    </row>
    <row r="22" spans="1:6" ht="12.75" customHeight="1">
      <c r="A22" s="48"/>
      <c r="B22" s="48"/>
      <c r="F22" s="3"/>
    </row>
    <row r="23" spans="1:5" ht="12.75" customHeight="1" thickBot="1">
      <c r="A23" s="50" t="s">
        <v>33</v>
      </c>
      <c r="B23" s="50"/>
      <c r="C23" s="51">
        <f>C13+C21</f>
        <v>167096</v>
      </c>
      <c r="E23" s="51">
        <f>E13+E21</f>
        <v>190802</v>
      </c>
    </row>
    <row r="24" spans="1:5" ht="24" customHeight="1" thickTop="1">
      <c r="A24" s="50"/>
      <c r="B24" s="50"/>
      <c r="C24" s="52"/>
      <c r="E24" s="52"/>
    </row>
    <row r="25" spans="1:5" ht="12.75" customHeight="1">
      <c r="A25" s="46" t="s">
        <v>34</v>
      </c>
      <c r="B25" s="1"/>
      <c r="C25" s="44"/>
      <c r="D25" s="44"/>
      <c r="E25" s="44"/>
    </row>
    <row r="26" spans="1:2" ht="18.75" customHeight="1">
      <c r="A26" s="47" t="s">
        <v>35</v>
      </c>
      <c r="B26" s="47"/>
    </row>
    <row r="27" spans="1:5" ht="12.75" customHeight="1">
      <c r="A27" s="48" t="s">
        <v>106</v>
      </c>
      <c r="B27" s="48"/>
      <c r="C27" s="43">
        <v>62002</v>
      </c>
      <c r="E27" s="43">
        <v>62002</v>
      </c>
    </row>
    <row r="28" spans="1:5" ht="12.75" customHeight="1">
      <c r="A28" s="48" t="s">
        <v>107</v>
      </c>
      <c r="B28" s="48"/>
      <c r="C28" s="43">
        <v>-914</v>
      </c>
      <c r="E28" s="43">
        <v>-914</v>
      </c>
    </row>
    <row r="29" spans="1:5" ht="12.75" customHeight="1">
      <c r="A29" s="48" t="s">
        <v>36</v>
      </c>
      <c r="B29" s="48"/>
      <c r="C29" s="43">
        <v>195</v>
      </c>
      <c r="E29" s="43">
        <v>195</v>
      </c>
    </row>
    <row r="30" spans="1:5" ht="12.75" customHeight="1">
      <c r="A30" s="48" t="s">
        <v>37</v>
      </c>
      <c r="B30" s="48"/>
      <c r="C30" s="43">
        <v>5392</v>
      </c>
      <c r="E30" s="43">
        <v>6156</v>
      </c>
    </row>
    <row r="31" spans="1:5" ht="12.75" customHeight="1">
      <c r="A31" s="48" t="s">
        <v>38</v>
      </c>
      <c r="B31" s="48"/>
      <c r="C31" s="43">
        <f>E31+CCIS!B28</f>
        <v>33733</v>
      </c>
      <c r="E31" s="43">
        <v>31771</v>
      </c>
    </row>
    <row r="32" spans="1:5" ht="12.75" customHeight="1">
      <c r="A32" s="48"/>
      <c r="B32" s="48"/>
      <c r="C32" s="53">
        <f>SUM(C27:C31)</f>
        <v>100408</v>
      </c>
      <c r="E32" s="53">
        <f>SUM(E27:E31)</f>
        <v>99210</v>
      </c>
    </row>
    <row r="33" spans="1:6" ht="12.75" customHeight="1">
      <c r="A33" s="50" t="s">
        <v>39</v>
      </c>
      <c r="B33" s="50"/>
      <c r="C33" s="43">
        <f>E33+CCIS!B29</f>
        <v>1209</v>
      </c>
      <c r="E33" s="43">
        <v>1144</v>
      </c>
      <c r="F33" s="3"/>
    </row>
    <row r="34" spans="1:2" ht="4.5" customHeight="1">
      <c r="A34" s="48"/>
      <c r="B34" s="48"/>
    </row>
    <row r="35" spans="1:5" ht="12.75" customHeight="1" thickBot="1">
      <c r="A35" s="50" t="s">
        <v>40</v>
      </c>
      <c r="B35" s="50"/>
      <c r="C35" s="54">
        <f>SUM(C32:C33)</f>
        <v>101617</v>
      </c>
      <c r="E35" s="54">
        <f>SUM(E32:E33)</f>
        <v>100354</v>
      </c>
    </row>
    <row r="36" spans="1:2" ht="12.75" customHeight="1" thickTop="1">
      <c r="A36" s="48"/>
      <c r="B36" s="48"/>
    </row>
    <row r="37" spans="1:2" ht="12.75" customHeight="1">
      <c r="A37" s="47" t="s">
        <v>41</v>
      </c>
      <c r="B37" s="47"/>
    </row>
    <row r="38" spans="1:5" ht="12.75" customHeight="1">
      <c r="A38" s="48" t="s">
        <v>42</v>
      </c>
      <c r="B38" s="48"/>
      <c r="C38" s="43">
        <v>62</v>
      </c>
      <c r="E38" s="43">
        <v>82</v>
      </c>
    </row>
    <row r="39" spans="1:5" ht="12.75" customHeight="1">
      <c r="A39" s="48" t="s">
        <v>43</v>
      </c>
      <c r="B39" s="48"/>
      <c r="C39" s="43">
        <v>41</v>
      </c>
      <c r="E39" s="43">
        <v>49</v>
      </c>
    </row>
    <row r="40" spans="1:5" ht="12.75" customHeight="1">
      <c r="A40" s="48" t="s">
        <v>44</v>
      </c>
      <c r="B40" s="48"/>
      <c r="C40" s="43">
        <v>3953</v>
      </c>
      <c r="E40" s="43">
        <v>1198</v>
      </c>
    </row>
    <row r="41" spans="1:5" ht="12.75" customHeight="1">
      <c r="A41" s="48" t="s">
        <v>45</v>
      </c>
      <c r="B41" s="48"/>
      <c r="C41" s="43">
        <v>2077</v>
      </c>
      <c r="E41" s="43">
        <v>2077</v>
      </c>
    </row>
    <row r="42" spans="1:5" ht="12.75" customHeight="1">
      <c r="A42" s="48"/>
      <c r="B42" s="48"/>
      <c r="C42" s="49">
        <f>SUM(C38:C41)</f>
        <v>6133</v>
      </c>
      <c r="E42" s="49">
        <f>SUM(E38:E41)</f>
        <v>3406</v>
      </c>
    </row>
    <row r="43" spans="1:2" ht="12.75" customHeight="1">
      <c r="A43" s="47" t="s">
        <v>46</v>
      </c>
      <c r="B43" s="47"/>
    </row>
    <row r="44" spans="1:5" ht="12.75" customHeight="1">
      <c r="A44" s="48" t="s">
        <v>47</v>
      </c>
      <c r="B44" s="48"/>
      <c r="C44" s="43">
        <v>14473</v>
      </c>
      <c r="E44" s="43">
        <v>14589</v>
      </c>
    </row>
    <row r="45" spans="1:5" ht="12.75" customHeight="1">
      <c r="A45" s="48" t="s">
        <v>48</v>
      </c>
      <c r="B45" s="48"/>
      <c r="C45" s="43">
        <v>2999</v>
      </c>
      <c r="E45" s="43">
        <v>4600</v>
      </c>
    </row>
    <row r="46" spans="1:5" ht="12.75" customHeight="1">
      <c r="A46" s="48" t="s">
        <v>49</v>
      </c>
      <c r="B46" s="48"/>
      <c r="C46" s="43">
        <v>150</v>
      </c>
      <c r="E46" s="43">
        <v>203</v>
      </c>
    </row>
    <row r="47" spans="1:5" ht="12.75" customHeight="1">
      <c r="A47" s="48" t="s">
        <v>43</v>
      </c>
      <c r="B47" s="48"/>
      <c r="C47" s="43">
        <v>38</v>
      </c>
      <c r="E47" s="43">
        <v>37</v>
      </c>
    </row>
    <row r="48" spans="1:5" ht="12.75" customHeight="1">
      <c r="A48" s="48" t="s">
        <v>44</v>
      </c>
      <c r="B48" s="48"/>
      <c r="C48" s="43">
        <v>40584</v>
      </c>
      <c r="E48" s="43">
        <v>66127</v>
      </c>
    </row>
    <row r="49" spans="1:5" ht="12.75" customHeight="1">
      <c r="A49" s="48" t="s">
        <v>50</v>
      </c>
      <c r="B49" s="48"/>
      <c r="C49" s="43">
        <v>1102</v>
      </c>
      <c r="E49" s="43">
        <v>1486</v>
      </c>
    </row>
    <row r="50" spans="1:5" ht="12.75" customHeight="1">
      <c r="A50" s="50"/>
      <c r="B50" s="50"/>
      <c r="C50" s="49">
        <f>SUM(C44:C49)</f>
        <v>59346</v>
      </c>
      <c r="E50" s="49">
        <f>SUM(E44:E49)</f>
        <v>87042</v>
      </c>
    </row>
    <row r="51" spans="1:2" ht="12.75" customHeight="1">
      <c r="A51" s="2"/>
      <c r="B51" s="2"/>
    </row>
    <row r="52" spans="1:5" ht="12.75" customHeight="1" thickBot="1">
      <c r="A52" s="50" t="s">
        <v>51</v>
      </c>
      <c r="B52" s="50"/>
      <c r="C52" s="55">
        <f>C42+C50</f>
        <v>65479</v>
      </c>
      <c r="E52" s="55">
        <f>E42+E50</f>
        <v>90448</v>
      </c>
    </row>
    <row r="53" spans="1:2" ht="12.75" customHeight="1" thickTop="1">
      <c r="A53" s="48"/>
      <c r="B53" s="48"/>
    </row>
    <row r="54" spans="1:5" ht="12.75" customHeight="1" thickBot="1">
      <c r="A54" s="50" t="s">
        <v>52</v>
      </c>
      <c r="B54" s="48"/>
      <c r="C54" s="51">
        <f>C35+C52</f>
        <v>167096</v>
      </c>
      <c r="D54" s="52"/>
      <c r="E54" s="51">
        <f>E35+E52</f>
        <v>190802</v>
      </c>
    </row>
    <row r="55" ht="12.75" customHeight="1" thickTop="1"/>
    <row r="56" spans="1:5" ht="12.75" customHeight="1">
      <c r="A56" s="7" t="s">
        <v>53</v>
      </c>
      <c r="C56" s="56">
        <f>(C23-C52-C33)/(C27/0.5)</f>
        <v>0.809715815618851</v>
      </c>
      <c r="D56" s="56"/>
      <c r="E56" s="56">
        <f>(E54-E33-E52)/(E27/0.5)</f>
        <v>0.8000548369407439</v>
      </c>
    </row>
    <row r="57" ht="18" customHeight="1"/>
    <row r="58" spans="1:2" ht="12.75" customHeight="1">
      <c r="A58" s="1" t="s">
        <v>54</v>
      </c>
      <c r="B58" s="1"/>
    </row>
    <row r="59" spans="1:2" ht="12.75" customHeight="1">
      <c r="A59" s="1" t="s">
        <v>102</v>
      </c>
      <c r="B59" s="1"/>
    </row>
    <row r="60" spans="1:2" ht="12.75" customHeight="1">
      <c r="A60" s="1"/>
      <c r="B60" s="1"/>
    </row>
  </sheetData>
  <sheetProtection/>
  <printOptions/>
  <pageMargins left="0.76" right="0" top="0.5" bottom="0" header="0.5" footer="0"/>
  <pageSetup horizontalDpi="600" verticalDpi="600" orientation="portrait" scale="93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3">
      <selection activeCell="B15" sqref="B15"/>
    </sheetView>
  </sheetViews>
  <sheetFormatPr defaultColWidth="9.140625" defaultRowHeight="16.5" customHeight="1"/>
  <cols>
    <col min="1" max="1" width="28.00390625" style="81" customWidth="1"/>
    <col min="2" max="2" width="8.00390625" style="78" customWidth="1"/>
    <col min="3" max="3" width="1.421875" style="78" customWidth="1"/>
    <col min="4" max="4" width="8.00390625" style="78" customWidth="1"/>
    <col min="5" max="5" width="1.421875" style="78" customWidth="1"/>
    <col min="6" max="6" width="8.00390625" style="78" customWidth="1"/>
    <col min="7" max="7" width="1.421875" style="78" customWidth="1"/>
    <col min="8" max="8" width="8.00390625" style="78" customWidth="1"/>
    <col min="9" max="9" width="1.421875" style="78" customWidth="1"/>
    <col min="10" max="10" width="8.00390625" style="78" customWidth="1"/>
    <col min="11" max="11" width="1.421875" style="78" customWidth="1"/>
    <col min="12" max="12" width="8.00390625" style="78" customWidth="1"/>
    <col min="13" max="13" width="1.421875" style="78" customWidth="1"/>
    <col min="14" max="14" width="8.00390625" style="78" customWidth="1"/>
    <col min="15" max="15" width="1.421875" style="78" customWidth="1"/>
    <col min="16" max="16" width="8.00390625" style="78" customWidth="1"/>
    <col min="17" max="16384" width="9.140625" style="78" customWidth="1"/>
  </cols>
  <sheetData>
    <row r="1" spans="1:16" ht="16.5" customHeight="1">
      <c r="A1" s="77" t="s">
        <v>0</v>
      </c>
      <c r="L1" s="79"/>
      <c r="P1" s="79"/>
    </row>
    <row r="2" ht="16.5" customHeight="1">
      <c r="A2" s="77" t="s">
        <v>1</v>
      </c>
    </row>
    <row r="3" ht="16.5" customHeight="1">
      <c r="A3" s="80" t="s">
        <v>71</v>
      </c>
    </row>
    <row r="4" spans="1:12" ht="24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6" ht="16.5" customHeight="1">
      <c r="B5" s="58" t="s">
        <v>108</v>
      </c>
      <c r="C5" s="58"/>
      <c r="D5" s="58" t="s">
        <v>109</v>
      </c>
      <c r="E5" s="58"/>
      <c r="F5" s="82" t="s">
        <v>72</v>
      </c>
      <c r="G5" s="82"/>
      <c r="H5" s="58" t="s">
        <v>73</v>
      </c>
      <c r="I5" s="58"/>
      <c r="J5" s="82" t="s">
        <v>74</v>
      </c>
      <c r="K5" s="83"/>
      <c r="L5" s="58"/>
      <c r="N5" s="82" t="s">
        <v>75</v>
      </c>
      <c r="O5" s="83"/>
      <c r="P5" s="58" t="s">
        <v>76</v>
      </c>
    </row>
    <row r="6" spans="2:16" ht="16.5" customHeight="1">
      <c r="B6" s="84" t="s">
        <v>77</v>
      </c>
      <c r="C6" s="58"/>
      <c r="D6" s="84" t="s">
        <v>110</v>
      </c>
      <c r="E6" s="58"/>
      <c r="F6" s="85" t="s">
        <v>78</v>
      </c>
      <c r="G6" s="85"/>
      <c r="H6" s="84" t="s">
        <v>79</v>
      </c>
      <c r="I6" s="58"/>
      <c r="J6" s="85" t="s">
        <v>80</v>
      </c>
      <c r="K6" s="86"/>
      <c r="L6" s="84" t="s">
        <v>76</v>
      </c>
      <c r="N6" s="85" t="s">
        <v>81</v>
      </c>
      <c r="O6" s="86"/>
      <c r="P6" s="84" t="s">
        <v>82</v>
      </c>
    </row>
    <row r="7" spans="1:16" s="89" customFormat="1" ht="16.5" customHeight="1">
      <c r="A7" s="87"/>
      <c r="B7" s="58" t="s">
        <v>5</v>
      </c>
      <c r="C7" s="58"/>
      <c r="D7" s="58" t="s">
        <v>5</v>
      </c>
      <c r="E7" s="58"/>
      <c r="F7" s="58" t="s">
        <v>5</v>
      </c>
      <c r="G7" s="88"/>
      <c r="H7" s="58" t="s">
        <v>5</v>
      </c>
      <c r="I7" s="58"/>
      <c r="J7" s="58" t="s">
        <v>5</v>
      </c>
      <c r="K7" s="88"/>
      <c r="L7" s="58" t="s">
        <v>5</v>
      </c>
      <c r="N7" s="58" t="s">
        <v>5</v>
      </c>
      <c r="O7" s="88"/>
      <c r="P7" s="58" t="s">
        <v>5</v>
      </c>
    </row>
    <row r="8" spans="1:16" s="89" customFormat="1" ht="16.5" customHeight="1">
      <c r="A8" s="87"/>
      <c r="B8" s="58"/>
      <c r="C8" s="58"/>
      <c r="D8" s="58"/>
      <c r="E8" s="58"/>
      <c r="F8" s="58"/>
      <c r="G8" s="88"/>
      <c r="H8" s="58"/>
      <c r="I8" s="58"/>
      <c r="J8" s="58"/>
      <c r="K8" s="88"/>
      <c r="L8" s="58"/>
      <c r="N8" s="58"/>
      <c r="O8" s="88"/>
      <c r="P8" s="58"/>
    </row>
    <row r="9" spans="1:16" ht="16.5" customHeight="1">
      <c r="A9" s="77" t="s">
        <v>93</v>
      </c>
      <c r="B9" s="5">
        <v>60902</v>
      </c>
      <c r="C9" s="5"/>
      <c r="D9" s="5">
        <v>0</v>
      </c>
      <c r="E9" s="5"/>
      <c r="F9" s="5">
        <v>195</v>
      </c>
      <c r="G9" s="5"/>
      <c r="H9" s="5">
        <v>4167</v>
      </c>
      <c r="I9" s="5"/>
      <c r="J9" s="5">
        <v>17652</v>
      </c>
      <c r="K9" s="5"/>
      <c r="L9" s="5">
        <f>SUM(B9:J9)</f>
        <v>82916</v>
      </c>
      <c r="M9" s="2"/>
      <c r="N9" s="5">
        <v>736</v>
      </c>
      <c r="O9" s="5"/>
      <c r="P9" s="5">
        <f>SUM(L9:N9)</f>
        <v>83652</v>
      </c>
    </row>
    <row r="10" spans="1:16" ht="16.5" customHeight="1">
      <c r="A10" s="9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N10" s="90"/>
      <c r="O10" s="90"/>
      <c r="P10" s="90"/>
    </row>
    <row r="11" spans="1:16" ht="16.5" customHeight="1">
      <c r="A11" s="81" t="s">
        <v>83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/>
      <c r="O11" s="90"/>
      <c r="P11" s="90"/>
    </row>
    <row r="12" spans="1:16" ht="16.5" customHeight="1">
      <c r="A12" s="81" t="s">
        <v>84</v>
      </c>
      <c r="B12" s="90">
        <v>1100</v>
      </c>
      <c r="C12" s="90"/>
      <c r="D12" s="90">
        <v>0</v>
      </c>
      <c r="E12" s="90"/>
      <c r="F12" s="90">
        <v>0</v>
      </c>
      <c r="G12" s="90"/>
      <c r="H12" s="90">
        <v>0</v>
      </c>
      <c r="I12" s="90"/>
      <c r="J12" s="90">
        <v>0</v>
      </c>
      <c r="K12" s="90"/>
      <c r="L12" s="5">
        <f>SUM(B12:J12)</f>
        <v>1100</v>
      </c>
      <c r="N12" s="90">
        <v>0</v>
      </c>
      <c r="O12" s="90"/>
      <c r="P12" s="5">
        <f>SUM(L12:N12)</f>
        <v>1100</v>
      </c>
    </row>
    <row r="13" spans="1:16" ht="16.5" customHeight="1">
      <c r="A13" s="91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N13" s="90"/>
      <c r="O13" s="90"/>
      <c r="P13" s="90"/>
    </row>
    <row r="14" spans="1:16" ht="16.5" customHeight="1">
      <c r="A14" s="81" t="s">
        <v>88</v>
      </c>
      <c r="B14" s="90">
        <v>0</v>
      </c>
      <c r="C14" s="90"/>
      <c r="D14" s="90">
        <v>0</v>
      </c>
      <c r="E14" s="90"/>
      <c r="F14" s="90">
        <v>0</v>
      </c>
      <c r="G14" s="90"/>
      <c r="H14" s="90">
        <v>0</v>
      </c>
      <c r="I14" s="90"/>
      <c r="J14" s="90">
        <f>CCIS!H28</f>
        <v>9397</v>
      </c>
      <c r="K14" s="90"/>
      <c r="L14" s="5">
        <f>SUM(B14:J14)</f>
        <v>9397</v>
      </c>
      <c r="N14" s="90">
        <f>CCIS!H29</f>
        <v>226</v>
      </c>
      <c r="O14" s="90"/>
      <c r="P14" s="5">
        <f>SUM(L14:N14)</f>
        <v>9623</v>
      </c>
    </row>
    <row r="15" spans="2:16" ht="16.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N15" s="90"/>
      <c r="O15" s="90"/>
      <c r="P15" s="90"/>
    </row>
    <row r="16" spans="1:16" ht="16.5" customHeight="1">
      <c r="A16" s="81" t="s">
        <v>85</v>
      </c>
      <c r="B16" s="90">
        <v>0</v>
      </c>
      <c r="C16" s="90"/>
      <c r="D16" s="90">
        <v>0</v>
      </c>
      <c r="E16" s="90"/>
      <c r="F16" s="90">
        <v>0</v>
      </c>
      <c r="G16" s="90"/>
      <c r="H16" s="90">
        <v>0</v>
      </c>
      <c r="I16" s="90"/>
      <c r="J16" s="90">
        <v>-3705</v>
      </c>
      <c r="K16" s="90"/>
      <c r="L16" s="5">
        <f>SUM(B16:J16)</f>
        <v>-3705</v>
      </c>
      <c r="N16" s="90">
        <v>0</v>
      </c>
      <c r="O16" s="90"/>
      <c r="P16" s="5">
        <f>SUM(L16:N16)</f>
        <v>-3705</v>
      </c>
    </row>
    <row r="17" spans="2:16" ht="16.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90"/>
      <c r="O17" s="90"/>
      <c r="P17" s="90"/>
    </row>
    <row r="18" spans="1:16" ht="16.5" customHeight="1">
      <c r="A18" s="81" t="s">
        <v>124</v>
      </c>
      <c r="B18" s="90">
        <v>0</v>
      </c>
      <c r="C18" s="90"/>
      <c r="D18" s="90">
        <v>-791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5">
        <f>SUM(B18:J18)</f>
        <v>-791</v>
      </c>
      <c r="N18" s="90">
        <v>0</v>
      </c>
      <c r="O18" s="90"/>
      <c r="P18" s="5">
        <f>SUM(L18:N18)</f>
        <v>-791</v>
      </c>
    </row>
    <row r="19" spans="2:16" ht="16.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90"/>
      <c r="O19" s="90"/>
      <c r="P19" s="90"/>
    </row>
    <row r="20" spans="1:16" ht="16.5" customHeight="1">
      <c r="A20" s="81" t="s">
        <v>111</v>
      </c>
      <c r="B20" s="90">
        <v>0</v>
      </c>
      <c r="C20" s="90"/>
      <c r="D20" s="90">
        <v>0</v>
      </c>
      <c r="E20" s="90"/>
      <c r="F20" s="90">
        <v>0</v>
      </c>
      <c r="G20" s="90"/>
      <c r="H20" s="90">
        <v>120</v>
      </c>
      <c r="I20" s="90"/>
      <c r="J20" s="90">
        <v>0</v>
      </c>
      <c r="K20" s="90"/>
      <c r="L20" s="5">
        <f>SUM(B20:J20)</f>
        <v>120</v>
      </c>
      <c r="N20" s="90">
        <v>0</v>
      </c>
      <c r="O20" s="90"/>
      <c r="P20" s="5">
        <f>SUM(L20:N20)</f>
        <v>120</v>
      </c>
    </row>
    <row r="21" spans="2:16" ht="16.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N21" s="90"/>
      <c r="O21" s="90"/>
      <c r="P21" s="90"/>
    </row>
    <row r="22" spans="1:16" s="95" customFormat="1" ht="19.5" customHeight="1" thickBot="1">
      <c r="A22" s="92" t="s">
        <v>118</v>
      </c>
      <c r="B22" s="93">
        <f>SUM(B9:B21)</f>
        <v>62002</v>
      </c>
      <c r="C22" s="94"/>
      <c r="D22" s="93">
        <f>SUM(D9:D21)</f>
        <v>-791</v>
      </c>
      <c r="E22" s="94"/>
      <c r="F22" s="93">
        <f>SUM(F9:F21)</f>
        <v>195</v>
      </c>
      <c r="G22" s="94"/>
      <c r="H22" s="93">
        <f>SUM(H9:H21)</f>
        <v>4287</v>
      </c>
      <c r="I22" s="94"/>
      <c r="J22" s="93">
        <f>SUM(J9:J21)</f>
        <v>23344</v>
      </c>
      <c r="K22" s="94"/>
      <c r="L22" s="93">
        <f>SUM(L9:L21)</f>
        <v>89037</v>
      </c>
      <c r="N22" s="93">
        <f>SUM(N9:N21)</f>
        <v>962</v>
      </c>
      <c r="O22" s="94"/>
      <c r="P22" s="93">
        <f>SUM(P9:P21)</f>
        <v>89999</v>
      </c>
    </row>
    <row r="23" spans="2:16" ht="39" customHeight="1" thickTop="1">
      <c r="B23" s="96"/>
      <c r="C23" s="97"/>
      <c r="D23" s="96"/>
      <c r="E23" s="97"/>
      <c r="F23" s="96"/>
      <c r="G23" s="96"/>
      <c r="H23" s="96"/>
      <c r="I23" s="97"/>
      <c r="J23" s="98"/>
      <c r="K23" s="97"/>
      <c r="L23" s="96"/>
      <c r="N23" s="98"/>
      <c r="O23" s="97"/>
      <c r="P23" s="96"/>
    </row>
    <row r="24" spans="1:16" ht="16.5" customHeight="1">
      <c r="A24" s="77" t="s">
        <v>99</v>
      </c>
      <c r="B24" s="5">
        <v>62002</v>
      </c>
      <c r="C24" s="5"/>
      <c r="D24" s="5">
        <v>-914</v>
      </c>
      <c r="E24" s="5"/>
      <c r="F24" s="5">
        <v>195</v>
      </c>
      <c r="G24" s="5"/>
      <c r="H24" s="5">
        <v>5517</v>
      </c>
      <c r="I24" s="5"/>
      <c r="J24" s="5">
        <v>26198</v>
      </c>
      <c r="K24" s="5"/>
      <c r="L24" s="5">
        <f>SUM(B24:K24)</f>
        <v>92998</v>
      </c>
      <c r="M24" s="2"/>
      <c r="N24" s="5">
        <v>1021</v>
      </c>
      <c r="O24" s="5"/>
      <c r="P24" s="5">
        <f>SUM(L24:N24)</f>
        <v>94019</v>
      </c>
    </row>
    <row r="25" spans="1:16" ht="16.5" customHeight="1">
      <c r="A25" s="91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N25" s="90"/>
      <c r="O25" s="90"/>
      <c r="P25" s="90"/>
    </row>
    <row r="26" spans="1:16" ht="16.5" customHeight="1">
      <c r="A26" s="81" t="s">
        <v>83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N26" s="90"/>
      <c r="O26" s="90"/>
      <c r="P26" s="90"/>
    </row>
    <row r="27" spans="1:16" ht="16.5" customHeight="1">
      <c r="A27" s="81" t="s">
        <v>84</v>
      </c>
      <c r="B27" s="90">
        <v>0</v>
      </c>
      <c r="C27" s="90"/>
      <c r="D27" s="90">
        <v>0</v>
      </c>
      <c r="E27" s="90"/>
      <c r="F27" s="90">
        <v>0</v>
      </c>
      <c r="G27" s="90"/>
      <c r="H27" s="90">
        <v>0</v>
      </c>
      <c r="I27" s="90"/>
      <c r="J27" s="90">
        <v>0</v>
      </c>
      <c r="K27" s="90"/>
      <c r="L27" s="90">
        <f>SUM(B27:K27)</f>
        <v>0</v>
      </c>
      <c r="N27" s="90">
        <v>0</v>
      </c>
      <c r="O27" s="90"/>
      <c r="P27" s="90">
        <f>SUM(L27:N27)</f>
        <v>0</v>
      </c>
    </row>
    <row r="28" spans="1:16" ht="16.5" customHeight="1">
      <c r="A28" s="91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N28" s="90"/>
      <c r="O28" s="90"/>
      <c r="P28" s="90"/>
    </row>
    <row r="29" spans="1:16" ht="16.5" customHeight="1">
      <c r="A29" s="81" t="s">
        <v>88</v>
      </c>
      <c r="B29" s="90">
        <v>0</v>
      </c>
      <c r="C29" s="90"/>
      <c r="D29" s="90">
        <v>0</v>
      </c>
      <c r="E29" s="90"/>
      <c r="F29" s="90">
        <v>0</v>
      </c>
      <c r="G29" s="90"/>
      <c r="H29" s="90">
        <v>0</v>
      </c>
      <c r="I29" s="90"/>
      <c r="J29" s="90">
        <f>CCIS!F28</f>
        <v>9374</v>
      </c>
      <c r="K29" s="90"/>
      <c r="L29" s="90">
        <f>SUM(B29:K29)</f>
        <v>9374</v>
      </c>
      <c r="N29" s="90">
        <f>CCIS!F29</f>
        <v>188</v>
      </c>
      <c r="O29" s="90"/>
      <c r="P29" s="90">
        <f>SUM(L29:N29)</f>
        <v>9562</v>
      </c>
    </row>
    <row r="30" spans="2:16" ht="16.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N30" s="90"/>
      <c r="O30" s="90"/>
      <c r="P30" s="90"/>
    </row>
    <row r="31" spans="1:16" ht="16.5" customHeight="1">
      <c r="A31" s="81" t="s">
        <v>85</v>
      </c>
      <c r="B31" s="90">
        <v>0</v>
      </c>
      <c r="C31" s="90"/>
      <c r="D31" s="90">
        <v>0</v>
      </c>
      <c r="E31" s="90"/>
      <c r="F31" s="90">
        <v>0</v>
      </c>
      <c r="G31" s="90"/>
      <c r="H31" s="90">
        <v>0</v>
      </c>
      <c r="I31" s="90"/>
      <c r="J31" s="90">
        <v>-1839</v>
      </c>
      <c r="K31" s="90"/>
      <c r="L31" s="90">
        <f>SUM(B31:K31)</f>
        <v>-1839</v>
      </c>
      <c r="N31" s="90">
        <v>0</v>
      </c>
      <c r="O31" s="90"/>
      <c r="P31" s="90">
        <f>SUM(L31:N31)</f>
        <v>-1839</v>
      </c>
    </row>
    <row r="32" spans="2:16" ht="16.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N32" s="90"/>
      <c r="O32" s="90"/>
      <c r="P32" s="90"/>
    </row>
    <row r="33" spans="1:16" ht="16.5" customHeight="1">
      <c r="A33" s="81" t="s">
        <v>125</v>
      </c>
      <c r="B33" s="90">
        <v>0</v>
      </c>
      <c r="C33" s="90"/>
      <c r="D33" s="90">
        <v>0</v>
      </c>
      <c r="E33" s="90"/>
      <c r="F33" s="90">
        <v>0</v>
      </c>
      <c r="G33" s="90"/>
      <c r="H33" s="90">
        <v>-125</v>
      </c>
      <c r="I33" s="90"/>
      <c r="J33" s="90">
        <v>0</v>
      </c>
      <c r="K33" s="90"/>
      <c r="L33" s="90">
        <f>SUM(B33:K33)</f>
        <v>-125</v>
      </c>
      <c r="N33" s="90">
        <v>0</v>
      </c>
      <c r="O33" s="90"/>
      <c r="P33" s="90">
        <f>SUM(L33:N33)</f>
        <v>-125</v>
      </c>
    </row>
    <row r="34" spans="2:16" ht="16.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N34" s="90"/>
      <c r="O34" s="90"/>
      <c r="P34" s="90"/>
    </row>
    <row r="35" spans="1:16" s="95" customFormat="1" ht="19.5" customHeight="1" thickBot="1">
      <c r="A35" s="92" t="s">
        <v>119</v>
      </c>
      <c r="B35" s="93">
        <f>SUM(B24:B34)</f>
        <v>62002</v>
      </c>
      <c r="C35" s="94"/>
      <c r="D35" s="93">
        <f>SUM(D24:D34)</f>
        <v>-914</v>
      </c>
      <c r="E35" s="94"/>
      <c r="F35" s="93">
        <f>SUM(F24:F34)</f>
        <v>195</v>
      </c>
      <c r="G35" s="94"/>
      <c r="H35" s="93">
        <f>H24+H33</f>
        <v>5392</v>
      </c>
      <c r="I35" s="94"/>
      <c r="J35" s="93">
        <f>SUM(J24:J34)</f>
        <v>33733</v>
      </c>
      <c r="K35" s="94"/>
      <c r="L35" s="93">
        <f>SUM(L24:L34)</f>
        <v>100408</v>
      </c>
      <c r="N35" s="93">
        <f>SUM(N24:N34)</f>
        <v>1209</v>
      </c>
      <c r="O35" s="94"/>
      <c r="P35" s="93">
        <f>SUM(P24:P34)</f>
        <v>101617</v>
      </c>
    </row>
    <row r="36" spans="2:16" ht="16.5" customHeight="1" thickTop="1">
      <c r="B36" s="99"/>
      <c r="C36" s="100"/>
      <c r="D36" s="99"/>
      <c r="E36" s="100"/>
      <c r="F36" s="99"/>
      <c r="G36" s="100"/>
      <c r="H36" s="99"/>
      <c r="I36" s="100"/>
      <c r="J36" s="99"/>
      <c r="K36" s="100"/>
      <c r="L36" s="99"/>
      <c r="N36" s="99"/>
      <c r="O36" s="100"/>
      <c r="P36" s="99"/>
    </row>
    <row r="37" spans="2:16" ht="27.75" customHeight="1">
      <c r="B37" s="99"/>
      <c r="C37" s="100"/>
      <c r="D37" s="99"/>
      <c r="E37" s="100"/>
      <c r="F37" s="99"/>
      <c r="G37" s="100"/>
      <c r="H37" s="99"/>
      <c r="I37" s="100"/>
      <c r="J37" s="99"/>
      <c r="K37" s="100"/>
      <c r="L37" s="99"/>
      <c r="N37" s="99"/>
      <c r="O37" s="100"/>
      <c r="P37" s="99"/>
    </row>
    <row r="38" ht="16.5" customHeight="1">
      <c r="A38" s="77" t="s">
        <v>86</v>
      </c>
    </row>
    <row r="39" ht="16.5" customHeight="1">
      <c r="A39" s="77" t="s">
        <v>100</v>
      </c>
    </row>
    <row r="40" ht="16.5" customHeight="1">
      <c r="A40" s="77" t="s">
        <v>87</v>
      </c>
    </row>
    <row r="41" ht="16.5" customHeight="1">
      <c r="A41" s="101"/>
    </row>
    <row r="43" ht="16.5" customHeight="1">
      <c r="A43" s="80"/>
    </row>
  </sheetData>
  <sheetProtection/>
  <mergeCells count="1">
    <mergeCell ref="A4:L4"/>
  </mergeCells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3.5" customHeight="1"/>
  <cols>
    <col min="1" max="1" width="50.140625" style="2" customWidth="1"/>
    <col min="2" max="2" width="9.57421875" style="60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12" t="s">
        <v>0</v>
      </c>
      <c r="B1" s="112"/>
      <c r="C1" s="112"/>
      <c r="D1" s="112"/>
    </row>
    <row r="2" spans="1:4" ht="12.75" customHeight="1">
      <c r="A2" s="112" t="s">
        <v>1</v>
      </c>
      <c r="B2" s="112"/>
      <c r="C2" s="112"/>
      <c r="D2" s="112"/>
    </row>
    <row r="3" spans="1:4" ht="21" customHeight="1">
      <c r="A3" s="113" t="s">
        <v>55</v>
      </c>
      <c r="B3" s="113"/>
      <c r="C3" s="113"/>
      <c r="D3" s="113"/>
    </row>
    <row r="4" spans="1:4" ht="27" customHeight="1">
      <c r="A4" s="114"/>
      <c r="B4" s="114"/>
      <c r="C4" s="114"/>
      <c r="D4" s="114"/>
    </row>
    <row r="5" spans="2:6" s="57" customFormat="1" ht="65.25" customHeight="1">
      <c r="B5" s="115" t="s">
        <v>120</v>
      </c>
      <c r="C5" s="115"/>
      <c r="E5" s="115" t="s">
        <v>121</v>
      </c>
      <c r="F5" s="115"/>
    </row>
    <row r="6" spans="2:6" s="57" customFormat="1" ht="19.5" customHeight="1">
      <c r="B6" s="111" t="s">
        <v>5</v>
      </c>
      <c r="C6" s="111"/>
      <c r="E6" s="111" t="s">
        <v>5</v>
      </c>
      <c r="F6" s="111"/>
    </row>
    <row r="7" spans="1:5" ht="21" customHeight="1">
      <c r="A7" s="7" t="s">
        <v>123</v>
      </c>
      <c r="B7" s="5">
        <f>CCIS!F25</f>
        <v>9562</v>
      </c>
      <c r="E7" s="5">
        <f>CCIS!H25</f>
        <v>9623</v>
      </c>
    </row>
    <row r="8" spans="1:5" ht="19.5" customHeight="1">
      <c r="A8" s="59" t="s">
        <v>56</v>
      </c>
      <c r="E8" s="60"/>
    </row>
    <row r="9" spans="1:5" ht="16.5" customHeight="1">
      <c r="A9" s="61" t="s">
        <v>57</v>
      </c>
      <c r="B9" s="5">
        <v>1451</v>
      </c>
      <c r="E9" s="5">
        <v>1609</v>
      </c>
    </row>
    <row r="10" spans="1:6" s="65" customFormat="1" ht="16.5" customHeight="1">
      <c r="A10" s="62" t="s">
        <v>58</v>
      </c>
      <c r="B10" s="63">
        <v>5199</v>
      </c>
      <c r="C10" s="64"/>
      <c r="E10" s="63">
        <v>4380</v>
      </c>
      <c r="F10" s="64"/>
    </row>
    <row r="11" spans="1:5" ht="16.5" customHeight="1">
      <c r="A11" s="66" t="s">
        <v>59</v>
      </c>
      <c r="B11" s="5">
        <f>SUM(B7:B10)</f>
        <v>16212</v>
      </c>
      <c r="E11" s="5">
        <f>SUM(E7:E10)</f>
        <v>15612</v>
      </c>
    </row>
    <row r="12" spans="1:5" ht="13.5" customHeight="1">
      <c r="A12" s="11"/>
      <c r="E12" s="60"/>
    </row>
    <row r="13" spans="1:5" ht="13.5" customHeight="1">
      <c r="A13" s="59" t="s">
        <v>60</v>
      </c>
      <c r="E13" s="60"/>
    </row>
    <row r="14" spans="1:5" ht="16.5" customHeight="1">
      <c r="A14" s="61" t="s">
        <v>61</v>
      </c>
      <c r="B14" s="5">
        <v>14268</v>
      </c>
      <c r="E14" s="5">
        <v>-30381</v>
      </c>
    </row>
    <row r="15" spans="1:6" s="65" customFormat="1" ht="16.5" customHeight="1">
      <c r="A15" s="62" t="s">
        <v>62</v>
      </c>
      <c r="B15" s="63">
        <v>-1882</v>
      </c>
      <c r="C15" s="64"/>
      <c r="E15" s="63">
        <v>4876</v>
      </c>
      <c r="F15" s="64"/>
    </row>
    <row r="16" spans="1:5" ht="16.5" customHeight="1">
      <c r="A16" s="66" t="s">
        <v>91</v>
      </c>
      <c r="B16" s="5">
        <f>SUM(B11:B15)</f>
        <v>28598</v>
      </c>
      <c r="E16" s="5">
        <f>SUM(E11:E15)</f>
        <v>-9893</v>
      </c>
    </row>
    <row r="17" spans="1:5" ht="21" customHeight="1">
      <c r="A17" s="61" t="s">
        <v>63</v>
      </c>
      <c r="B17" s="5">
        <v>-106</v>
      </c>
      <c r="E17" s="5">
        <v>-116</v>
      </c>
    </row>
    <row r="18" spans="1:6" s="65" customFormat="1" ht="13.5" customHeight="1">
      <c r="A18" s="62" t="s">
        <v>64</v>
      </c>
      <c r="B18" s="63">
        <v>-3553</v>
      </c>
      <c r="C18" s="64"/>
      <c r="E18" s="63">
        <v>-3667</v>
      </c>
      <c r="F18" s="64"/>
    </row>
    <row r="19" spans="1:5" ht="17.25" customHeight="1">
      <c r="A19" s="59" t="s">
        <v>126</v>
      </c>
      <c r="B19" s="5">
        <f>SUM(B16:B18)</f>
        <v>24939</v>
      </c>
      <c r="E19" s="5">
        <f>SUM(E16:E18)</f>
        <v>-13676</v>
      </c>
    </row>
    <row r="20" spans="1:5" ht="17.25" customHeight="1">
      <c r="A20" s="59" t="s">
        <v>97</v>
      </c>
      <c r="B20" s="5">
        <v>-4734</v>
      </c>
      <c r="E20" s="5">
        <v>-312</v>
      </c>
    </row>
    <row r="21" spans="1:6" s="65" customFormat="1" ht="20.25" customHeight="1">
      <c r="A21" s="67" t="s">
        <v>98</v>
      </c>
      <c r="B21" s="63">
        <v>-20352</v>
      </c>
      <c r="C21" s="64"/>
      <c r="E21" s="63">
        <f>12832-2327-E17</f>
        <v>10621</v>
      </c>
      <c r="F21" s="64"/>
    </row>
    <row r="22" spans="1:5" ht="18" customHeight="1">
      <c r="A22" s="68" t="s">
        <v>65</v>
      </c>
      <c r="B22" s="43">
        <f>SUM(B19:B21)</f>
        <v>-147</v>
      </c>
      <c r="E22" s="43">
        <f>SUM(E19:E21)</f>
        <v>-3367</v>
      </c>
    </row>
    <row r="23" spans="1:5" ht="18" customHeight="1">
      <c r="A23" s="11" t="s">
        <v>90</v>
      </c>
      <c r="B23" s="43">
        <v>157</v>
      </c>
      <c r="E23" s="43">
        <v>0</v>
      </c>
    </row>
    <row r="24" spans="1:5" s="65" customFormat="1" ht="21" customHeight="1">
      <c r="A24" s="65" t="s">
        <v>94</v>
      </c>
      <c r="B24" s="69">
        <v>7895</v>
      </c>
      <c r="E24" s="69">
        <v>6795</v>
      </c>
    </row>
    <row r="25" spans="1:6" s="65" customFormat="1" ht="18" customHeight="1" thickBot="1">
      <c r="A25" s="65" t="s">
        <v>95</v>
      </c>
      <c r="B25" s="70">
        <f>SUM(B22:B24)</f>
        <v>7905</v>
      </c>
      <c r="C25" s="71"/>
      <c r="E25" s="70">
        <f>SUM(E22:E24)</f>
        <v>3428</v>
      </c>
      <c r="F25" s="71"/>
    </row>
    <row r="26" spans="2:5" ht="13.5" customHeight="1" thickTop="1">
      <c r="B26" s="5"/>
      <c r="E26" s="5"/>
    </row>
    <row r="27" spans="1:5" ht="21" customHeight="1">
      <c r="A27" s="62" t="s">
        <v>96</v>
      </c>
      <c r="B27" s="72"/>
      <c r="E27" s="72"/>
    </row>
    <row r="28" spans="1:5" s="11" customFormat="1" ht="19.5" customHeight="1">
      <c r="A28" s="61" t="s">
        <v>66</v>
      </c>
      <c r="B28" s="73">
        <f>CCBS!C18</f>
        <v>10262</v>
      </c>
      <c r="C28" s="33"/>
      <c r="E28" s="5">
        <v>7218</v>
      </c>
    </row>
    <row r="29" spans="1:3" ht="15" customHeight="1">
      <c r="A29" s="61" t="s">
        <v>67</v>
      </c>
      <c r="B29" s="5"/>
      <c r="C29" s="3"/>
    </row>
    <row r="30" spans="1:5" ht="13.5" customHeight="1">
      <c r="A30" s="74" t="s">
        <v>68</v>
      </c>
      <c r="B30" s="5">
        <v>-2357</v>
      </c>
      <c r="C30" s="3"/>
      <c r="E30" s="5">
        <v>-3790</v>
      </c>
    </row>
    <row r="31" spans="2:5" ht="6" customHeight="1">
      <c r="B31" s="75"/>
      <c r="C31" s="3"/>
      <c r="E31" s="75"/>
    </row>
    <row r="32" spans="2:6" s="65" customFormat="1" ht="18" customHeight="1" thickBot="1">
      <c r="B32" s="76">
        <f>SUM(B28:B30)</f>
        <v>7905</v>
      </c>
      <c r="C32" s="38"/>
      <c r="E32" s="76">
        <f>SUM(E28:E30)</f>
        <v>3428</v>
      </c>
      <c r="F32" s="38"/>
    </row>
    <row r="33" ht="12.75" customHeight="1" thickTop="1">
      <c r="B33" s="5"/>
    </row>
    <row r="34" ht="12.75" customHeight="1">
      <c r="B34" s="5"/>
    </row>
    <row r="35" ht="12.75" customHeight="1">
      <c r="B35" s="5"/>
    </row>
    <row r="36" ht="82.5" customHeight="1">
      <c r="B36" s="5"/>
    </row>
    <row r="37" spans="1:2" ht="12.75" customHeight="1">
      <c r="A37" s="1" t="s">
        <v>69</v>
      </c>
      <c r="B37" s="5"/>
    </row>
    <row r="38" spans="1:2" ht="12.75" customHeight="1">
      <c r="A38" s="1" t="s">
        <v>101</v>
      </c>
      <c r="B38" s="5"/>
    </row>
    <row r="39" spans="1:2" ht="12.75" customHeight="1">
      <c r="A39" s="1" t="s">
        <v>70</v>
      </c>
      <c r="B39" s="5"/>
    </row>
    <row r="40" spans="1:2" ht="16.5" customHeight="1">
      <c r="A40" s="1"/>
      <c r="B40" s="5"/>
    </row>
  </sheetData>
  <sheetProtection/>
  <mergeCells count="8">
    <mergeCell ref="B6:C6"/>
    <mergeCell ref="E6:F6"/>
    <mergeCell ref="A1:D1"/>
    <mergeCell ref="A2:D2"/>
    <mergeCell ref="A3:D3"/>
    <mergeCell ref="A4:D4"/>
    <mergeCell ref="B5:C5"/>
    <mergeCell ref="E5:F5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.</cp:lastModifiedBy>
  <cp:lastPrinted>2009-02-23T07:23:45Z</cp:lastPrinted>
  <dcterms:created xsi:type="dcterms:W3CDTF">2006-11-16T09:11:42Z</dcterms:created>
  <dcterms:modified xsi:type="dcterms:W3CDTF">2009-02-26T09:06:59Z</dcterms:modified>
  <cp:category/>
  <cp:version/>
  <cp:contentType/>
  <cp:contentStatus/>
</cp:coreProperties>
</file>